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税率変換ツール" sheetId="1" r:id="rId1"/>
    <sheet name="α値算出ツール" sheetId="2" r:id="rId2"/>
  </sheets>
  <calcPr calcId="152511"/>
</workbook>
</file>

<file path=xl/calcChain.xml><?xml version="1.0" encoding="utf-8"?>
<calcChain xmlns="http://schemas.openxmlformats.org/spreadsheetml/2006/main">
  <c r="E9" i="1" l="1"/>
  <c r="F9" i="1"/>
  <c r="D9" i="1" l="1"/>
  <c r="C9" i="1"/>
  <c r="C14" i="2"/>
  <c r="C11" i="2"/>
  <c r="C10" i="2"/>
  <c r="C9" i="2"/>
  <c r="D8" i="2"/>
  <c r="D14" i="2" s="1"/>
  <c r="D7" i="2"/>
  <c r="C7" i="2"/>
  <c r="D10" i="2" l="1"/>
  <c r="D9" i="2" s="1"/>
  <c r="D11" i="2" s="1"/>
  <c r="F7" i="1" l="1"/>
  <c r="F8" i="1"/>
  <c r="F6" i="1"/>
  <c r="E7" i="1" l="1"/>
  <c r="E8" i="1"/>
  <c r="E6" i="1"/>
  <c r="C8" i="1"/>
  <c r="D8" i="1" s="1"/>
  <c r="C7" i="1"/>
  <c r="D7" i="1" s="1"/>
  <c r="C6" i="1"/>
  <c r="D6" i="1" s="1"/>
</calcChain>
</file>

<file path=xl/comments1.xml><?xml version="1.0" encoding="utf-8"?>
<comments xmlns="http://schemas.openxmlformats.org/spreadsheetml/2006/main">
  <authors>
    <author>作成者</author>
  </authors>
  <commentList>
    <comment ref="F5" authorId="0" shapeId="0">
      <text>
        <r>
          <rPr>
            <b/>
            <sz val="9"/>
            <color indexed="81"/>
            <rFont val="ＭＳ Ｐゴシック"/>
            <family val="3"/>
            <charset val="128"/>
          </rPr>
          <t>コミュニティは自治会、町内会、企業、企業グループ、団体、会員グループなど</t>
        </r>
      </text>
    </comment>
    <comment ref="H5" authorId="0" shapeId="0">
      <text>
        <r>
          <rPr>
            <b/>
            <sz val="9"/>
            <color indexed="81"/>
            <rFont val="ＭＳ Ｐゴシック"/>
            <family val="3"/>
            <charset val="128"/>
          </rPr>
          <t>外税0宣言の日付、など</t>
        </r>
      </text>
    </comment>
    <comment ref="B6" authorId="0" shapeId="0">
      <text>
        <r>
          <rPr>
            <b/>
            <sz val="9"/>
            <color indexed="81"/>
            <rFont val="ＭＳ Ｐゴシック"/>
            <family val="3"/>
            <charset val="128"/>
          </rPr>
          <t>納付税額÷譲渡価格／税率
の値で、これまでの経験値を
参考値にしてください</t>
        </r>
      </text>
    </comment>
    <comment ref="C6" authorId="0" shapeId="0">
      <text>
        <r>
          <rPr>
            <b/>
            <sz val="9"/>
            <color indexed="81"/>
            <rFont val="ＭＳ Ｐゴシック"/>
            <family val="3"/>
            <charset val="128"/>
          </rPr>
          <t>量産品の場合、通常、25％以下の値、単品加工・仕上げの場合は経験値を入力してください。</t>
        </r>
      </text>
    </comment>
    <comment ref="D6" authorId="0" shapeId="0">
      <text>
        <r>
          <rPr>
            <b/>
            <sz val="9"/>
            <color indexed="81"/>
            <rFont val="ＭＳ Ｐゴシック"/>
            <family val="3"/>
            <charset val="128"/>
          </rPr>
          <t>小売業者の場合、通常、産品の場合、通常、25％以下の値、単品加工・仕上げの場合は経験値を入力してください。</t>
        </r>
      </text>
    </comment>
    <comment ref="B7" authorId="0" shapeId="0">
      <text>
        <r>
          <rPr>
            <b/>
            <sz val="9"/>
            <color indexed="81"/>
            <rFont val="ＭＳ Ｐゴシック"/>
            <family val="3"/>
            <charset val="128"/>
          </rPr>
          <t>価格に間接消費税を反映させる係数です</t>
        </r>
      </text>
    </comment>
    <comment ref="B8" authorId="0" shapeId="0">
      <text>
        <r>
          <rPr>
            <b/>
            <sz val="9"/>
            <color indexed="81"/>
            <rFont val="ＭＳ Ｐゴシック"/>
            <family val="3"/>
            <charset val="128"/>
          </rPr>
          <t>表示価格／見積価格で
仕入価格に係る間接消費税を含んでいます</t>
        </r>
      </text>
    </comment>
    <comment ref="C8" authorId="0" shapeId="0">
      <text>
        <r>
          <rPr>
            <b/>
            <sz val="9"/>
            <color indexed="81"/>
            <rFont val="ＭＳ Ｐゴシック"/>
            <family val="3"/>
            <charset val="128"/>
          </rPr>
          <t>半角で金額を入力してください</t>
        </r>
      </text>
    </comment>
    <comment ref="B10" authorId="0" shapeId="0">
      <text>
        <r>
          <rPr>
            <b/>
            <sz val="9"/>
            <color indexed="81"/>
            <rFont val="ＭＳ Ｐゴシック"/>
            <family val="3"/>
            <charset val="128"/>
          </rPr>
          <t>譲渡価格に係る間接消費税を控除した額です</t>
        </r>
      </text>
    </comment>
    <comment ref="B11" authorId="0" shapeId="0">
      <text>
        <r>
          <rPr>
            <b/>
            <sz val="9"/>
            <color indexed="81"/>
            <rFont val="ＭＳ Ｐゴシック"/>
            <family val="3"/>
            <charset val="128"/>
          </rPr>
          <t>譲渡価格に転嫁された消費税のうち譲渡価格を付けた事業者の納付税額です</t>
        </r>
      </text>
    </comment>
    <comment ref="B14" authorId="0" shapeId="0">
      <text>
        <r>
          <rPr>
            <b/>
            <sz val="9"/>
            <color indexed="81"/>
            <rFont val="ＭＳ Ｐゴシック"/>
            <family val="3"/>
            <charset val="128"/>
          </rPr>
          <t>外消費税の安易な転嫁の結果です</t>
        </r>
      </text>
    </comment>
  </commentList>
</comments>
</file>

<file path=xl/sharedStrings.xml><?xml version="1.0" encoding="utf-8"?>
<sst xmlns="http://schemas.openxmlformats.org/spreadsheetml/2006/main" count="27" uniqueCount="27">
  <si>
    <t>10%間接消費税込価格</t>
    <rPh sb="3" eb="5">
      <t>カンセツ</t>
    </rPh>
    <rPh sb="5" eb="7">
      <t>ショウヒ</t>
    </rPh>
    <rPh sb="7" eb="8">
      <t>ゼイ</t>
    </rPh>
    <rPh sb="8" eb="9">
      <t>コミ</t>
    </rPh>
    <rPh sb="9" eb="11">
      <t>カカク</t>
    </rPh>
    <phoneticPr fontId="1"/>
  </si>
  <si>
    <t>10%総額表示価格</t>
    <rPh sb="3" eb="5">
      <t>ソウガク</t>
    </rPh>
    <rPh sb="5" eb="7">
      <t>ヒョウジ</t>
    </rPh>
    <rPh sb="7" eb="9">
      <t>カカク</t>
    </rPh>
    <phoneticPr fontId="1"/>
  </si>
  <si>
    <t>8%間接消費税込価格</t>
    <rPh sb="2" eb="4">
      <t>カンセツ</t>
    </rPh>
    <rPh sb="4" eb="6">
      <t>ショウヒ</t>
    </rPh>
    <rPh sb="6" eb="7">
      <t>ゼイ</t>
    </rPh>
    <rPh sb="7" eb="8">
      <t>コミ</t>
    </rPh>
    <rPh sb="8" eb="10">
      <t>カカク</t>
    </rPh>
    <phoneticPr fontId="1"/>
  </si>
  <si>
    <t>参考</t>
    <rPh sb="0" eb="2">
      <t>サンコウ</t>
    </rPh>
    <phoneticPr fontId="1"/>
  </si>
  <si>
    <t>軽減税率価格</t>
    <rPh sb="0" eb="2">
      <t>ケイゲン</t>
    </rPh>
    <rPh sb="2" eb="4">
      <t>ゼイリツ</t>
    </rPh>
    <rPh sb="4" eb="6">
      <t>カカク</t>
    </rPh>
    <phoneticPr fontId="1"/>
  </si>
  <si>
    <t>8%税込/調整額込価格</t>
    <rPh sb="2" eb="3">
      <t>ゼイ</t>
    </rPh>
    <rPh sb="3" eb="4">
      <t>コミ</t>
    </rPh>
    <rPh sb="5" eb="7">
      <t>チョウセイ</t>
    </rPh>
    <rPh sb="7" eb="8">
      <t>ガク</t>
    </rPh>
    <rPh sb="8" eb="9">
      <t>コミ</t>
    </rPh>
    <rPh sb="9" eb="11">
      <t>カカク</t>
    </rPh>
    <phoneticPr fontId="1"/>
  </si>
  <si>
    <r>
      <t>譲渡価格から事業者が納付すべき間接消費税</t>
    </r>
    <r>
      <rPr>
        <b/>
        <sz val="12"/>
        <color theme="1"/>
        <rFont val="ＭＳ Ｐゴシック"/>
        <family val="3"/>
        <charset val="128"/>
        <scheme val="minor"/>
      </rPr>
      <t>α値算出</t>
    </r>
    <r>
      <rPr>
        <sz val="12"/>
        <color theme="1"/>
        <rFont val="ＭＳ Ｐゴシック"/>
        <family val="3"/>
        <charset val="128"/>
        <scheme val="minor"/>
      </rPr>
      <t>ツール</t>
    </r>
    <rPh sb="0" eb="2">
      <t>ジョウト</t>
    </rPh>
    <rPh sb="2" eb="4">
      <t>カカク</t>
    </rPh>
    <rPh sb="6" eb="9">
      <t>ジギョウシャ</t>
    </rPh>
    <rPh sb="10" eb="12">
      <t>ノウフ</t>
    </rPh>
    <rPh sb="15" eb="17">
      <t>カンセツ</t>
    </rPh>
    <rPh sb="21" eb="22">
      <t>チ</t>
    </rPh>
    <rPh sb="22" eb="24">
      <t>サンシュツ</t>
    </rPh>
    <phoneticPr fontId="1"/>
  </si>
  <si>
    <t>外税0登録状況</t>
    <rPh sb="0" eb="2">
      <t>ソトゼイ</t>
    </rPh>
    <rPh sb="3" eb="5">
      <t>トウロク</t>
    </rPh>
    <rPh sb="5" eb="7">
      <t>ジョウキョウ</t>
    </rPh>
    <phoneticPr fontId="1"/>
  </si>
  <si>
    <t>（挿入しているコメントを参照し、色付きセルに入力してお試し下さい。）
（ピンクのセルの比率を変えると転嫁される納付税額が変わります）</t>
    <rPh sb="1" eb="3">
      <t>ソウニュウ</t>
    </rPh>
    <rPh sb="12" eb="14">
      <t>サンショウ</t>
    </rPh>
    <rPh sb="16" eb="18">
      <t>イロツ</t>
    </rPh>
    <rPh sb="22" eb="24">
      <t>ニュウリョク</t>
    </rPh>
    <rPh sb="27" eb="28">
      <t>タメ</t>
    </rPh>
    <rPh sb="29" eb="30">
      <t>クダ</t>
    </rPh>
    <rPh sb="43" eb="45">
      <t>ヒリツ</t>
    </rPh>
    <rPh sb="46" eb="47">
      <t>カ</t>
    </rPh>
    <rPh sb="50" eb="52">
      <t>テンカ</t>
    </rPh>
    <rPh sb="55" eb="57">
      <t>ノウフ</t>
    </rPh>
    <rPh sb="57" eb="59">
      <t>ゼイガク</t>
    </rPh>
    <rPh sb="60" eb="61">
      <t>カ</t>
    </rPh>
    <phoneticPr fontId="1"/>
  </si>
  <si>
    <t>消費税税率</t>
    <rPh sb="0" eb="2">
      <t>ショウヒ</t>
    </rPh>
    <rPh sb="3" eb="4">
      <t>ゼイ</t>
    </rPh>
    <rPh sb="4" eb="5">
      <t>リツ</t>
    </rPh>
    <phoneticPr fontId="1"/>
  </si>
  <si>
    <t>登録先コミュニティ</t>
    <rPh sb="0" eb="2">
      <t>トウロク</t>
    </rPh>
    <rPh sb="2" eb="3">
      <t>サキ</t>
    </rPh>
    <phoneticPr fontId="1"/>
  </si>
  <si>
    <t>コミュニティＵＲＬ</t>
    <phoneticPr fontId="1"/>
  </si>
  <si>
    <t>外税０登録状況</t>
    <rPh sb="0" eb="1">
      <t>ソト</t>
    </rPh>
    <rPh sb="1" eb="2">
      <t>ゼイ</t>
    </rPh>
    <rPh sb="3" eb="5">
      <t>トウロク</t>
    </rPh>
    <rPh sb="5" eb="7">
      <t>ジョウキョウ</t>
    </rPh>
    <phoneticPr fontId="1"/>
  </si>
  <si>
    <t>企業名</t>
    <rPh sb="0" eb="2">
      <t>キギョウ</t>
    </rPh>
    <rPh sb="2" eb="3">
      <t>メイ</t>
    </rPh>
    <phoneticPr fontId="1"/>
  </si>
  <si>
    <t>事業者納付税額の売上に係る消費税に占める比率</t>
    <rPh sb="0" eb="3">
      <t>ジギョウシャ</t>
    </rPh>
    <rPh sb="3" eb="5">
      <t>ノウフ</t>
    </rPh>
    <rPh sb="5" eb="7">
      <t>ゼイガク</t>
    </rPh>
    <rPh sb="8" eb="10">
      <t>ウリアゲ</t>
    </rPh>
    <rPh sb="11" eb="12">
      <t>カカ</t>
    </rPh>
    <rPh sb="13" eb="16">
      <t>ショウヒゼイ</t>
    </rPh>
    <rPh sb="17" eb="18">
      <t>シ</t>
    </rPh>
    <rPh sb="20" eb="22">
      <t>ヒリツ</t>
    </rPh>
    <phoneticPr fontId="1"/>
  </si>
  <si>
    <t>消費税転嫁係数</t>
    <rPh sb="0" eb="3">
      <t>ショウヒゼイ</t>
    </rPh>
    <rPh sb="3" eb="5">
      <t>テンカ</t>
    </rPh>
    <rPh sb="5" eb="7">
      <t>ケイスウ</t>
    </rPh>
    <phoneticPr fontId="1"/>
  </si>
  <si>
    <t>譲渡価格</t>
    <rPh sb="0" eb="2">
      <t>ジョウト</t>
    </rPh>
    <rPh sb="2" eb="4">
      <t>カカク</t>
    </rPh>
    <phoneticPr fontId="1"/>
  </si>
  <si>
    <t>譲渡価格に転嫁されている消費税</t>
    <rPh sb="0" eb="2">
      <t>ジョウト</t>
    </rPh>
    <rPh sb="2" eb="4">
      <t>カカク</t>
    </rPh>
    <rPh sb="5" eb="7">
      <t>テンカ</t>
    </rPh>
    <rPh sb="12" eb="15">
      <t>ショウヒゼイ</t>
    </rPh>
    <phoneticPr fontId="1"/>
  </si>
  <si>
    <t>間接消費税を控除した譲渡価格</t>
    <rPh sb="0" eb="2">
      <t>カンセツ</t>
    </rPh>
    <rPh sb="2" eb="4">
      <t>ショウヒ</t>
    </rPh>
    <rPh sb="4" eb="5">
      <t>ゼイ</t>
    </rPh>
    <rPh sb="6" eb="8">
      <t>コウジョ</t>
    </rPh>
    <rPh sb="10" eb="12">
      <t>ジョウト</t>
    </rPh>
    <rPh sb="12" eb="14">
      <t>カカク</t>
    </rPh>
    <phoneticPr fontId="1"/>
  </si>
  <si>
    <t>α値</t>
    <rPh sb="1" eb="2">
      <t>チ</t>
    </rPh>
    <phoneticPr fontId="1"/>
  </si>
  <si>
    <t>納税義務者の納付税額比率及び本体価格の例示額を望みの数値に置き換えて、見積書や表示の（合計）金額に対する請求額／支払額を確かめたり、値札やカタログに本体価格と共に適正価格を表示したり、商談する時などにお使いください。</t>
  </si>
  <si>
    <t>総額表示（参考価格）</t>
    <rPh sb="0" eb="2">
      <t>ソウガク</t>
    </rPh>
    <rPh sb="2" eb="4">
      <t>ヒョウジ</t>
    </rPh>
    <rPh sb="5" eb="7">
      <t>サンコウ</t>
    </rPh>
    <rPh sb="7" eb="9">
      <t>カカク</t>
    </rPh>
    <phoneticPr fontId="1"/>
  </si>
  <si>
    <t>消費税率10%への変換係数1.0185(=1.1÷1.08)</t>
    <rPh sb="0" eb="2">
      <t>ショウヒ</t>
    </rPh>
    <rPh sb="2" eb="4">
      <t>ゼイリツ</t>
    </rPh>
    <rPh sb="9" eb="11">
      <t>ヘンカン</t>
    </rPh>
    <rPh sb="11" eb="13">
      <t>ケイスウ</t>
    </rPh>
    <phoneticPr fontId="1"/>
  </si>
  <si>
    <t>価格調整率は可能な限りα値以下にしてください</t>
    <rPh sb="0" eb="2">
      <t>カカク</t>
    </rPh>
    <rPh sb="2" eb="4">
      <t>チョウセイ</t>
    </rPh>
    <rPh sb="4" eb="5">
      <t>リツ</t>
    </rPh>
    <rPh sb="6" eb="8">
      <t>カノウ</t>
    </rPh>
    <rPh sb="9" eb="10">
      <t>カギ</t>
    </rPh>
    <rPh sb="12" eb="13">
      <t>チ</t>
    </rPh>
    <rPh sb="13" eb="15">
      <t>イカ</t>
    </rPh>
    <phoneticPr fontId="1"/>
  </si>
  <si>
    <t>ＷｅｂサイトURL</t>
    <phoneticPr fontId="1"/>
  </si>
  <si>
    <t>消費税率１０％への変換ツール</t>
    <rPh sb="0" eb="3">
      <t>ショウヒゼイ</t>
    </rPh>
    <rPh sb="3" eb="4">
      <t>リツ</t>
    </rPh>
    <rPh sb="9" eb="11">
      <t>ヘンカン</t>
    </rPh>
    <phoneticPr fontId="1"/>
  </si>
  <si>
    <t>このツールは、最川上の事業者から最川下の事業者（小売店など）の全ての事業者が使えます。
それぞれの事業者が間接消費税額を所定の計算式により税務署に申告・納付するので国税が確保されます。</t>
    <rPh sb="7" eb="8">
      <t>サイ</t>
    </rPh>
    <rPh sb="8" eb="10">
      <t>カワカミ</t>
    </rPh>
    <rPh sb="11" eb="13">
      <t>ジギョウ</t>
    </rPh>
    <rPh sb="13" eb="14">
      <t>シャ</t>
    </rPh>
    <rPh sb="16" eb="17">
      <t>サイ</t>
    </rPh>
    <rPh sb="17" eb="19">
      <t>カワシモ</t>
    </rPh>
    <rPh sb="20" eb="22">
      <t>ジギョウ</t>
    </rPh>
    <rPh sb="22" eb="23">
      <t>シャ</t>
    </rPh>
    <rPh sb="24" eb="26">
      <t>コウリ</t>
    </rPh>
    <rPh sb="26" eb="27">
      <t>テン</t>
    </rPh>
    <rPh sb="31" eb="32">
      <t>スベ</t>
    </rPh>
    <rPh sb="34" eb="37">
      <t>ジギョウシャ</t>
    </rPh>
    <rPh sb="38" eb="39">
      <t>ツカ</t>
    </rPh>
    <rPh sb="49" eb="51">
      <t>ジギョウ</t>
    </rPh>
    <rPh sb="51" eb="52">
      <t>シャ</t>
    </rPh>
    <rPh sb="53" eb="55">
      <t>カンセツ</t>
    </rPh>
    <rPh sb="55" eb="58">
      <t>ショウヒゼイ</t>
    </rPh>
    <rPh sb="58" eb="59">
      <t>ガク</t>
    </rPh>
    <rPh sb="60" eb="62">
      <t>ショテイ</t>
    </rPh>
    <rPh sb="63" eb="66">
      <t>ケイサンシキ</t>
    </rPh>
    <rPh sb="69" eb="72">
      <t>ゼイムショ</t>
    </rPh>
    <rPh sb="73" eb="75">
      <t>シンコク</t>
    </rPh>
    <rPh sb="76" eb="78">
      <t>ノウフ</t>
    </rPh>
    <rPh sb="82" eb="84">
      <t>コクゼイ</t>
    </rPh>
    <rPh sb="85" eb="87">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</si>
</sst>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00000_ "/>
    <numFmt numFmtId="178" formatCode="&quot;¥&quot;#,##0_);[Red]\(&quot;¥&quot;#,##0\)"/>
    <numFmt numFmtId="179" formatCode="0_ "/>
    <numFmt numFmtId="180" formatCode="#,##0.0000_ "/>
  </numFmts>
  <fonts count="21"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8" tint="-0.249977111117893"/>
      <name val="ＭＳ Ｐゴシック"/>
      <family val="3"/>
      <charset val="128"/>
      <scheme val="minor"/>
    </font>
    <font>
      <sz val="10"/>
      <color theme="1"/>
      <name val="ＭＳ Ｐゴシック"/>
      <family val="3"/>
      <charset val="128"/>
      <scheme val="minor"/>
    </font>
    <font>
      <sz val="11"/>
      <name val="ＭＳ 明朝"/>
      <family val="1"/>
      <charset val="128"/>
    </font>
    <font>
      <sz val="12"/>
      <name val="ＭＳ 明朝"/>
      <family val="1"/>
      <charset val="128"/>
    </font>
    <font>
      <sz val="10"/>
      <color theme="1"/>
      <name val="ＭＳ Ｐゴシック"/>
      <family val="2"/>
      <scheme val="minor"/>
    </font>
    <font>
      <sz val="9"/>
      <color theme="1"/>
      <name val="ＭＳ Ｐゴシック"/>
      <family val="2"/>
      <scheme val="minor"/>
    </font>
    <font>
      <b/>
      <sz val="14"/>
      <color rgb="FF002060"/>
      <name val="ＭＳ 明朝"/>
      <family val="1"/>
      <charset val="128"/>
    </font>
    <font>
      <u/>
      <sz val="11"/>
      <color theme="10"/>
      <name val="ＭＳ Ｐゴシック"/>
      <family val="2"/>
      <scheme val="minor"/>
    </font>
    <font>
      <u/>
      <sz val="9"/>
      <color theme="10"/>
      <name val="ＭＳ Ｐゴシック"/>
      <family val="2"/>
      <scheme val="minor"/>
    </font>
    <font>
      <sz val="10"/>
      <name val="ＭＳ Ｐゴシック"/>
      <family val="2"/>
      <scheme val="minor"/>
    </font>
    <font>
      <sz val="10"/>
      <name val="ＭＳ Ｐゴシック"/>
      <family val="3"/>
      <charset val="128"/>
      <scheme val="minor"/>
    </font>
    <font>
      <sz val="11"/>
      <color theme="0" tint="-0.499984740745262"/>
      <name val="ＭＳ Ｐゴシック"/>
      <family val="2"/>
      <scheme val="minor"/>
    </font>
    <font>
      <sz val="11"/>
      <color theme="0" tint="-0.499984740745262"/>
      <name val="ＭＳ Ｐゴシック"/>
      <family val="3"/>
      <charset val="128"/>
      <scheme val="minor"/>
    </font>
    <font>
      <b/>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62">
    <xf numFmtId="0" fontId="0" fillId="0" borderId="0" xfId="0"/>
    <xf numFmtId="176" fontId="0" fillId="0" borderId="1"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0" fillId="0" borderId="8" xfId="0" applyBorder="1" applyAlignment="1">
      <alignment horizontal="center" vertical="center"/>
    </xf>
    <xf numFmtId="176" fontId="0" fillId="0" borderId="8" xfId="0" applyNumberFormat="1" applyBorder="1"/>
    <xf numFmtId="0" fontId="0" fillId="0" borderId="9" xfId="0" applyBorder="1" applyAlignment="1">
      <alignment horizontal="center" vertical="center"/>
    </xf>
    <xf numFmtId="0" fontId="0" fillId="0" borderId="9" xfId="0" applyBorder="1"/>
    <xf numFmtId="9" fontId="2" fillId="0" borderId="0" xfId="0" applyNumberFormat="1" applyFont="1" applyAlignment="1">
      <alignment horizontal="right" vertical="center"/>
    </xf>
    <xf numFmtId="9" fontId="3" fillId="0" borderId="4" xfId="0" applyNumberFormat="1"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xf numFmtId="177" fontId="10" fillId="2" borderId="1" xfId="0" applyNumberFormat="1" applyFont="1" applyFill="1" applyBorder="1" applyAlignment="1">
      <alignment horizontal="center" vertical="center" wrapText="1"/>
    </xf>
    <xf numFmtId="178" fontId="10" fillId="4" borderId="10" xfId="0" applyNumberFormat="1" applyFont="1" applyFill="1" applyBorder="1" applyAlignment="1">
      <alignment horizontal="right" vertical="center" wrapText="1"/>
    </xf>
    <xf numFmtId="0" fontId="0" fillId="0" borderId="0" xfId="0" applyFill="1"/>
    <xf numFmtId="178" fontId="10" fillId="5" borderId="10" xfId="0" applyNumberFormat="1" applyFont="1" applyFill="1" applyBorder="1" applyAlignment="1">
      <alignment horizontal="right" vertical="center" wrapText="1"/>
    </xf>
    <xf numFmtId="178" fontId="10" fillId="0" borderId="1" xfId="0" applyNumberFormat="1" applyFont="1" applyFill="1" applyBorder="1" applyAlignment="1">
      <alignment horizontal="right" vertical="center" wrapText="1"/>
    </xf>
    <xf numFmtId="179" fontId="0" fillId="0" borderId="0" xfId="0" applyNumberFormat="1" applyAlignment="1">
      <alignment vertical="center"/>
    </xf>
    <xf numFmtId="179" fontId="0" fillId="0" borderId="0" xfId="0" applyNumberFormat="1"/>
    <xf numFmtId="0" fontId="0" fillId="0" borderId="0" xfId="0" applyAlignment="1">
      <alignment horizontal="left"/>
    </xf>
    <xf numFmtId="179" fontId="15" fillId="0" borderId="0" xfId="1" applyNumberFormat="1" applyFont="1" applyAlignment="1">
      <alignment vertical="center"/>
    </xf>
    <xf numFmtId="0" fontId="0" fillId="0" borderId="0" xfId="0" applyBorder="1"/>
    <xf numFmtId="179" fontId="18" fillId="0" borderId="11" xfId="0" applyNumberFormat="1" applyFont="1" applyBorder="1" applyAlignment="1">
      <alignment horizontal="left" vertical="center"/>
    </xf>
    <xf numFmtId="179" fontId="19" fillId="0" borderId="11" xfId="0" applyNumberFormat="1" applyFont="1" applyBorder="1" applyAlignment="1">
      <alignment horizontal="right" vertical="center"/>
    </xf>
    <xf numFmtId="0" fontId="3" fillId="0" borderId="0" xfId="0" applyFont="1" applyAlignment="1">
      <alignment horizontal="center" vertical="center"/>
    </xf>
    <xf numFmtId="176" fontId="0" fillId="0" borderId="0" xfId="0" applyNumberFormat="1" applyFill="1"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80" fontId="0" fillId="0" borderId="0" xfId="0" applyNumberFormat="1" applyFill="1"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Border="1"/>
    <xf numFmtId="0" fontId="9" fillId="0" borderId="15" xfId="0" applyFont="1" applyBorder="1" applyAlignment="1">
      <alignment horizontal="left" vertical="center" wrapText="1"/>
    </xf>
    <xf numFmtId="9" fontId="10" fillId="0" borderId="16" xfId="0" applyNumberFormat="1" applyFont="1" applyBorder="1" applyAlignment="1">
      <alignment horizontal="center" vertical="center" wrapText="1"/>
    </xf>
    <xf numFmtId="9" fontId="10" fillId="0" borderId="17" xfId="0" applyNumberFormat="1" applyFont="1" applyBorder="1" applyAlignment="1">
      <alignment horizontal="center" vertical="center" wrapText="1"/>
    </xf>
    <xf numFmtId="0" fontId="12" fillId="2" borderId="2" xfId="0" applyFont="1" applyFill="1" applyBorder="1" applyAlignment="1">
      <alignment vertical="center" wrapText="1"/>
    </xf>
    <xf numFmtId="9" fontId="10" fillId="3" borderId="3" xfId="0" applyNumberFormat="1" applyFont="1" applyFill="1" applyBorder="1" applyAlignment="1">
      <alignment horizontal="center" vertical="center" wrapText="1"/>
    </xf>
    <xf numFmtId="9" fontId="10" fillId="3" borderId="4" xfId="0"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177" fontId="10" fillId="2" borderId="6" xfId="0" applyNumberFormat="1" applyFont="1" applyFill="1" applyBorder="1" applyAlignment="1">
      <alignment horizontal="center" vertical="center" wrapText="1"/>
    </xf>
    <xf numFmtId="0" fontId="9" fillId="2" borderId="18" xfId="0" applyFont="1" applyFill="1" applyBorder="1" applyAlignment="1">
      <alignment horizontal="left" vertical="center" wrapText="1"/>
    </xf>
    <xf numFmtId="178" fontId="10" fillId="2" borderId="19" xfId="0" applyNumberFormat="1" applyFont="1" applyFill="1" applyBorder="1" applyAlignment="1">
      <alignment horizontal="right" vertical="center" wrapText="1"/>
    </xf>
    <xf numFmtId="178" fontId="10" fillId="5" borderId="19" xfId="0" applyNumberFormat="1" applyFont="1" applyFill="1" applyBorder="1" applyAlignment="1">
      <alignment horizontal="right" vertical="center" wrapText="1"/>
    </xf>
    <xf numFmtId="0" fontId="9" fillId="0" borderId="5" xfId="0" applyFont="1" applyFill="1" applyBorder="1" applyAlignment="1">
      <alignment horizontal="left" vertical="center" wrapText="1"/>
    </xf>
    <xf numFmtId="178" fontId="10" fillId="0" borderId="6" xfId="0" applyNumberFormat="1" applyFont="1" applyFill="1" applyBorder="1" applyAlignment="1">
      <alignment horizontal="right" vertical="center" wrapText="1"/>
    </xf>
    <xf numFmtId="0" fontId="13" fillId="0" borderId="7" xfId="0" applyFont="1" applyFill="1" applyBorder="1" applyAlignment="1">
      <alignment horizontal="center" vertical="center" wrapText="1"/>
    </xf>
    <xf numFmtId="178" fontId="10" fillId="0" borderId="12" xfId="0" applyNumberFormat="1" applyFont="1" applyFill="1" applyBorder="1" applyAlignment="1">
      <alignment horizontal="right" vertical="center" wrapText="1"/>
    </xf>
    <xf numFmtId="178" fontId="10" fillId="0" borderId="13" xfId="0" applyNumberFormat="1" applyFont="1" applyFill="1" applyBorder="1" applyAlignment="1">
      <alignment horizontal="right"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4" fillId="0" borderId="0" xfId="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179" fontId="16" fillId="0" borderId="1" xfId="1" applyNumberFormat="1" applyFont="1" applyBorder="1" applyAlignment="1">
      <alignment horizontal="left" vertical="center" wrapText="1"/>
    </xf>
    <xf numFmtId="179" fontId="17" fillId="0" borderId="1" xfId="1" applyNumberFormat="1" applyFont="1" applyBorder="1" applyAlignment="1">
      <alignment horizontal="left" vertical="center" wrapText="1"/>
    </xf>
    <xf numFmtId="0" fontId="0" fillId="0" borderId="0" xfId="0"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53340</xdr:colOff>
      <xdr:row>9</xdr:row>
      <xdr:rowOff>236220</xdr:rowOff>
    </xdr:from>
    <xdr:to>
      <xdr:col>1</xdr:col>
      <xdr:colOff>914400</xdr:colOff>
      <xdr:row>10</xdr:row>
      <xdr:rowOff>220980</xdr:rowOff>
    </xdr:to>
    <xdr:sp macro="" textlink="">
      <xdr:nvSpPr>
        <xdr:cNvPr id="2" name="テキスト ボックス 1"/>
        <xdr:cNvSpPr txBox="1"/>
      </xdr:nvSpPr>
      <xdr:spPr>
        <a:xfrm>
          <a:off x="662940" y="2484120"/>
          <a:ext cx="86106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価格調整率</a:t>
          </a:r>
        </a:p>
      </xdr:txBody>
    </xdr:sp>
    <xdr:clientData/>
  </xdr:twoCellAnchor>
  <xdr:twoCellAnchor>
    <xdr:from>
      <xdr:col>3</xdr:col>
      <xdr:colOff>769620</xdr:colOff>
      <xdr:row>3</xdr:row>
      <xdr:rowOff>7620</xdr:rowOff>
    </xdr:from>
    <xdr:to>
      <xdr:col>4</xdr:col>
      <xdr:colOff>213360</xdr:colOff>
      <xdr:row>3</xdr:row>
      <xdr:rowOff>259080</xdr:rowOff>
    </xdr:to>
    <xdr:sp macro="" textlink="">
      <xdr:nvSpPr>
        <xdr:cNvPr id="3" name="テキスト ボックス 2"/>
        <xdr:cNvSpPr txBox="1"/>
      </xdr:nvSpPr>
      <xdr:spPr>
        <a:xfrm>
          <a:off x="4747260" y="678180"/>
          <a:ext cx="84582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単位：円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12"/>
  <sheetViews>
    <sheetView tabSelected="1" workbookViewId="0"/>
  </sheetViews>
  <sheetFormatPr defaultRowHeight="13.2" x14ac:dyDescent="0.2"/>
  <cols>
    <col min="2" max="2" width="21" customWidth="1"/>
    <col min="3" max="3" width="22.44140625" customWidth="1"/>
    <col min="4" max="4" width="22.88671875" bestFit="1" customWidth="1"/>
    <col min="5" max="5" width="17.21875" bestFit="1" customWidth="1"/>
    <col min="6" max="6" width="13.88671875" bestFit="1" customWidth="1"/>
  </cols>
  <sheetData>
    <row r="2" spans="2:6" x14ac:dyDescent="0.2">
      <c r="C2" s="28" t="s">
        <v>25</v>
      </c>
    </row>
    <row r="3" spans="2:6" ht="55.8" customHeight="1" x14ac:dyDescent="0.2">
      <c r="B3" s="61" t="s">
        <v>26</v>
      </c>
      <c r="C3" s="61"/>
      <c r="D3" s="61"/>
    </row>
    <row r="4" spans="2:6" ht="26.4" customHeight="1" thickBot="1" x14ac:dyDescent="0.25">
      <c r="B4" s="51" t="s">
        <v>22</v>
      </c>
      <c r="C4" s="52"/>
      <c r="D4" s="52"/>
      <c r="E4" s="53" t="s">
        <v>3</v>
      </c>
      <c r="F4" s="53"/>
    </row>
    <row r="5" spans="2:6" ht="26.4" customHeight="1" x14ac:dyDescent="0.2">
      <c r="B5" s="12" t="s">
        <v>2</v>
      </c>
      <c r="C5" s="11" t="s">
        <v>5</v>
      </c>
      <c r="D5" s="10" t="s">
        <v>0</v>
      </c>
      <c r="E5" s="5" t="s">
        <v>1</v>
      </c>
      <c r="F5" s="7" t="s">
        <v>4</v>
      </c>
    </row>
    <row r="6" spans="2:6" ht="26.4" customHeight="1" x14ac:dyDescent="0.2">
      <c r="B6" s="2">
        <v>500</v>
      </c>
      <c r="C6" s="1">
        <f>B6*(1+B$11)</f>
        <v>510</v>
      </c>
      <c r="D6" s="3">
        <f>C6*1.0185</f>
        <v>519.43499999999995</v>
      </c>
      <c r="E6" s="6">
        <f>B6*1.1</f>
        <v>550</v>
      </c>
      <c r="F6" s="8">
        <f>B6*1.08</f>
        <v>540</v>
      </c>
    </row>
    <row r="7" spans="2:6" ht="26.4" customHeight="1" x14ac:dyDescent="0.2">
      <c r="B7" s="2">
        <v>1000</v>
      </c>
      <c r="C7" s="1">
        <f>B7*(1+B$11)</f>
        <v>1020</v>
      </c>
      <c r="D7" s="3">
        <f>C7*1.0185</f>
        <v>1038.8699999999999</v>
      </c>
      <c r="E7" s="6">
        <f t="shared" ref="E7:E8" si="0">B7*1.1</f>
        <v>1100</v>
      </c>
      <c r="F7" s="8">
        <f t="shared" ref="F7:F8" si="1">B7*1.08</f>
        <v>1080</v>
      </c>
    </row>
    <row r="8" spans="2:6" ht="26.4" customHeight="1" x14ac:dyDescent="0.2">
      <c r="B8" s="2">
        <v>5000</v>
      </c>
      <c r="C8" s="1">
        <f>B8*(1+B$11)</f>
        <v>5100</v>
      </c>
      <c r="D8" s="3">
        <f>C8*1.0185</f>
        <v>5194.3499999999995</v>
      </c>
      <c r="E8" s="6">
        <f t="shared" si="0"/>
        <v>5500</v>
      </c>
      <c r="F8" s="8">
        <f t="shared" si="1"/>
        <v>5400</v>
      </c>
    </row>
    <row r="9" spans="2:6" ht="26.4" customHeight="1" thickBot="1" x14ac:dyDescent="0.25">
      <c r="B9" s="4">
        <v>10000</v>
      </c>
      <c r="C9" s="30">
        <f>B9*(1+B$11)</f>
        <v>10200</v>
      </c>
      <c r="D9" s="31">
        <f>C9*1.0185</f>
        <v>10388.699999999999</v>
      </c>
      <c r="E9" s="6">
        <f t="shared" ref="E9" si="2">B9*1.1</f>
        <v>11000</v>
      </c>
      <c r="F9" s="8">
        <f t="shared" ref="F9" si="3">B9*1.08</f>
        <v>10800</v>
      </c>
    </row>
    <row r="10" spans="2:6" ht="20.399999999999999" customHeight="1" x14ac:dyDescent="0.2">
      <c r="B10" s="33"/>
      <c r="C10" s="33"/>
      <c r="D10" s="33"/>
      <c r="E10" s="34"/>
      <c r="F10" s="25"/>
    </row>
    <row r="11" spans="2:6" ht="18" customHeight="1" x14ac:dyDescent="0.2">
      <c r="B11" s="9">
        <v>0.02</v>
      </c>
      <c r="C11" s="54" t="s">
        <v>23</v>
      </c>
      <c r="D11" s="54"/>
    </row>
    <row r="12" spans="2:6" x14ac:dyDescent="0.2">
      <c r="C12" s="32"/>
      <c r="D12" s="29"/>
    </row>
  </sheetData>
  <mergeCells count="4">
    <mergeCell ref="B4:D4"/>
    <mergeCell ref="E4:F4"/>
    <mergeCell ref="C11:D11"/>
    <mergeCell ref="B3:D3"/>
  </mergeCells>
  <phoneticPr fontId="1"/>
  <hyperlinks>
    <hyperlink ref="C11:D11" location="α値算出ツール!A1" display="価格調整率は可能な限りα値以下にしてください"/>
  </hyperlink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V14"/>
  <sheetViews>
    <sheetView workbookViewId="0"/>
  </sheetViews>
  <sheetFormatPr defaultRowHeight="13.2" x14ac:dyDescent="0.2"/>
  <cols>
    <col min="2" max="4" width="20.6640625" customWidth="1"/>
    <col min="6" max="10" width="14.88671875" customWidth="1"/>
  </cols>
  <sheetData>
    <row r="3" spans="1:22" ht="22.8" customHeight="1" x14ac:dyDescent="0.2">
      <c r="B3" s="55" t="s">
        <v>6</v>
      </c>
      <c r="C3" s="55"/>
      <c r="D3" s="55"/>
      <c r="F3" s="56" t="s">
        <v>7</v>
      </c>
      <c r="G3" s="56"/>
      <c r="H3" s="56"/>
      <c r="I3" s="56"/>
      <c r="J3" s="56"/>
    </row>
    <row r="4" spans="1:22" ht="28.8" customHeight="1" thickBot="1" x14ac:dyDescent="0.25">
      <c r="B4" s="57" t="s">
        <v>8</v>
      </c>
      <c r="C4" s="58"/>
      <c r="D4" s="58"/>
    </row>
    <row r="5" spans="1:22" ht="29.4" customHeight="1" thickBot="1" x14ac:dyDescent="0.25">
      <c r="B5" s="35" t="s">
        <v>9</v>
      </c>
      <c r="C5" s="36">
        <v>0.08</v>
      </c>
      <c r="D5" s="37">
        <v>0.1</v>
      </c>
      <c r="F5" s="13" t="s">
        <v>10</v>
      </c>
      <c r="G5" s="14" t="s">
        <v>11</v>
      </c>
      <c r="H5" s="14" t="s">
        <v>12</v>
      </c>
      <c r="I5" s="14" t="s">
        <v>13</v>
      </c>
      <c r="J5" s="14" t="s">
        <v>24</v>
      </c>
    </row>
    <row r="6" spans="1:22" ht="29.4" customHeight="1" x14ac:dyDescent="0.2">
      <c r="B6" s="38" t="s">
        <v>14</v>
      </c>
      <c r="C6" s="39">
        <v>0.06</v>
      </c>
      <c r="D6" s="40">
        <v>0.09</v>
      </c>
      <c r="F6" s="15"/>
      <c r="G6" s="15"/>
      <c r="H6" s="15"/>
      <c r="I6" s="15"/>
      <c r="J6" s="15"/>
    </row>
    <row r="7" spans="1:22" ht="29.4" hidden="1" customHeight="1" x14ac:dyDescent="0.2">
      <c r="B7" s="41" t="s">
        <v>15</v>
      </c>
      <c r="C7" s="16">
        <f>1+0.08-0.08*(1-C6)</f>
        <v>1.0048000000000001</v>
      </c>
      <c r="D7" s="42">
        <f>1+0.1-0.1*(1-D6)</f>
        <v>1.0090000000000001</v>
      </c>
      <c r="F7" s="15"/>
      <c r="G7" s="15"/>
      <c r="H7" s="15"/>
      <c r="I7" s="15"/>
      <c r="J7" s="15"/>
    </row>
    <row r="8" spans="1:22" s="18" customFormat="1" ht="29.4" customHeight="1" x14ac:dyDescent="0.2">
      <c r="A8"/>
      <c r="B8" s="43" t="s">
        <v>16</v>
      </c>
      <c r="C8" s="17">
        <v>10000</v>
      </c>
      <c r="D8" s="44">
        <f>C8/1.08*1.1</f>
        <v>10185.185185185186</v>
      </c>
      <c r="F8" s="15"/>
      <c r="G8" s="15"/>
      <c r="H8" s="15"/>
      <c r="I8" s="15"/>
      <c r="J8" s="15"/>
    </row>
    <row r="9" spans="1:22" s="18" customFormat="1" ht="29.4" customHeight="1" x14ac:dyDescent="0.2">
      <c r="A9"/>
      <c r="B9" s="43" t="s">
        <v>17</v>
      </c>
      <c r="C9" s="19">
        <f>C10*0.08</f>
        <v>740.74074074074076</v>
      </c>
      <c r="D9" s="45">
        <f>D10*0.1</f>
        <v>925.92592592592598</v>
      </c>
      <c r="F9" s="15"/>
      <c r="G9" s="15"/>
      <c r="H9" s="15"/>
      <c r="I9" s="15"/>
      <c r="J9" s="15"/>
    </row>
    <row r="10" spans="1:22" s="21" customFormat="1" ht="29.4" customHeight="1" x14ac:dyDescent="0.2">
      <c r="A10"/>
      <c r="B10" s="46" t="s">
        <v>18</v>
      </c>
      <c r="C10" s="20">
        <f>C8/1.08</f>
        <v>9259.2592592592591</v>
      </c>
      <c r="D10" s="47">
        <f>D8/1.1</f>
        <v>9259.2592592592591</v>
      </c>
      <c r="F10" s="15"/>
      <c r="G10" s="15"/>
      <c r="H10" s="15"/>
      <c r="I10" s="15"/>
      <c r="J10" s="15"/>
    </row>
    <row r="11" spans="1:22" s="22" customFormat="1" ht="29.4" customHeight="1" thickBot="1" x14ac:dyDescent="0.25">
      <c r="A11" s="18"/>
      <c r="B11" s="48" t="s">
        <v>19</v>
      </c>
      <c r="C11" s="49">
        <f>C6*C9</f>
        <v>44.444444444444443</v>
      </c>
      <c r="D11" s="50">
        <f>D9*D6</f>
        <v>83.333333333333329</v>
      </c>
      <c r="F11" s="15"/>
      <c r="G11" s="15"/>
      <c r="H11" s="15"/>
      <c r="I11" s="15"/>
      <c r="J11" s="15"/>
    </row>
    <row r="12" spans="1:22" x14ac:dyDescent="0.2">
      <c r="B12" s="23"/>
      <c r="C12" s="23"/>
      <c r="D12" s="23"/>
    </row>
    <row r="13" spans="1:22" ht="57" customHeight="1" x14ac:dyDescent="0.2">
      <c r="A13" s="24"/>
      <c r="B13" s="59" t="s">
        <v>20</v>
      </c>
      <c r="C13" s="60"/>
      <c r="D13" s="60"/>
      <c r="F13" s="25"/>
      <c r="G13" s="25"/>
      <c r="H13" s="25"/>
      <c r="I13" s="25"/>
      <c r="J13" s="25"/>
      <c r="K13" s="25"/>
      <c r="L13" s="25"/>
      <c r="M13" s="25"/>
      <c r="N13" s="25"/>
      <c r="O13" s="25"/>
      <c r="P13" s="25"/>
      <c r="Q13" s="25"/>
      <c r="R13" s="25"/>
      <c r="S13" s="25"/>
      <c r="T13" s="25"/>
      <c r="U13" s="25"/>
      <c r="V13" s="25"/>
    </row>
    <row r="14" spans="1:22" x14ac:dyDescent="0.2">
      <c r="B14" s="26" t="s">
        <v>21</v>
      </c>
      <c r="C14" s="27">
        <f>C8*1.08</f>
        <v>10800</v>
      </c>
      <c r="D14" s="27">
        <f>D8*1.1</f>
        <v>11203.703703703706</v>
      </c>
    </row>
  </sheetData>
  <mergeCells count="4">
    <mergeCell ref="B3:D3"/>
    <mergeCell ref="F3:J3"/>
    <mergeCell ref="B4:D4"/>
    <mergeCell ref="B13:D13"/>
  </mergeCells>
  <phoneticPr fontId="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税率変換ツール</vt:lpstr>
      <vt:lpstr>α値算出ツール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2019-08-12T01:33:30Z</dcterms:modified>
</cp:coreProperties>
</file>